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15600" windowHeight="7875"/>
  </bookViews>
  <sheets>
    <sheet name="2020" sheetId="1" r:id="rId1"/>
  </sheets>
  <calcPr calcId="144525" refMode="R1C1"/>
</workbook>
</file>

<file path=xl/calcChain.xml><?xml version="1.0" encoding="utf-8"?>
<calcChain xmlns="http://schemas.openxmlformats.org/spreadsheetml/2006/main">
  <c r="E11" i="1" l="1"/>
  <c r="E16" i="1" l="1"/>
  <c r="C52" i="1" l="1"/>
  <c r="C50" i="1"/>
  <c r="C48" i="1"/>
  <c r="C42" i="1"/>
  <c r="C40" i="1" s="1"/>
  <c r="C35" i="1" s="1"/>
  <c r="C34" i="1" s="1"/>
  <c r="C36" i="1"/>
  <c r="C25" i="1"/>
  <c r="C20" i="1"/>
  <c r="C16" i="1"/>
  <c r="C14" i="1"/>
  <c r="C11" i="1" s="1"/>
  <c r="C10" i="1" s="1"/>
  <c r="C9" i="1" s="1"/>
  <c r="E42" i="1" l="1"/>
  <c r="E40" i="1" s="1"/>
  <c r="E50" i="1" l="1"/>
  <c r="E36" i="1"/>
  <c r="E52" i="1" l="1"/>
  <c r="E48" i="1"/>
  <c r="E35" i="1" s="1"/>
  <c r="E34" i="1" l="1"/>
  <c r="E25" i="1"/>
  <c r="E20" i="1" l="1"/>
  <c r="E14" i="1" l="1"/>
  <c r="E10" i="1" l="1"/>
  <c r="E9" i="1" s="1"/>
</calcChain>
</file>

<file path=xl/sharedStrings.xml><?xml version="1.0" encoding="utf-8"?>
<sst xmlns="http://schemas.openxmlformats.org/spreadsheetml/2006/main" count="128" uniqueCount="120">
  <si>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</si>
  <si>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</si>
  <si>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</si>
  <si>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</si>
  <si>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</si>
  <si>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</si>
  <si>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</si>
  <si>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</si>
  <si>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</si>
  <si>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</si>
  <si>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</si>
  <si>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</si>
  <si>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</si>
  <si>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</si>
  <si>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</si>
  <si>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</si>
  <si>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000 1 03 00000 00 0000 000</t>
  </si>
  <si>
    <t>000 1 03 02000 00 0000 110</t>
  </si>
  <si>
    <t>000 1 11 00000 00 0000 000</t>
  </si>
  <si>
    <t>000 1 13 00000 00 0000 000</t>
  </si>
  <si>
    <t>000 2 00 00000 00 0000 000</t>
  </si>
  <si>
    <t>Приложение № 4</t>
  </si>
  <si>
    <t>Налоги на совокупный доход всего, в том числе</t>
  </si>
  <si>
    <t>000 1 05 00000 00 0000 000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</si>
  <si>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</si>
  <si>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</si>
  <si>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000 1 05 01000 00 0000 110</t>
  </si>
  <si>
    <t>000 1 05 03000 00 0000 110</t>
  </si>
  <si>
    <t>Налоги на имущество всего, в том числе</t>
  </si>
  <si>
    <t>000 1 06 00000 00 0000 000</t>
  </si>
  <si>
    <t xml:space="preserve"> к Решению Городской думы МО городского поселения </t>
  </si>
  <si>
    <t>Налог на имущество физических лиц</t>
  </si>
  <si>
    <t>000 1 06 01000 00 0000 110</t>
  </si>
  <si>
    <t>Земельный налог</t>
  </si>
  <si>
    <t>000 1 06 06000 00 0000 110</t>
  </si>
  <si>
    <t>000 1 17 05000 00 0000 180</t>
  </si>
  <si>
    <t xml:space="preserve">Прочие неналоговые доходы 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</si>
  <si>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</si>
  <si>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</si>
  <si>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</si>
  <si>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</si>
  <si>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000 1 13 01000 00 0000 130</t>
  </si>
  <si>
    <t>000 1 13 02000 00 0000 130</t>
  </si>
  <si>
    <t>Прочие доходы от оказания платных услуг (работ) получателями средств бюджетов поселений</t>
  </si>
  <si>
    <t>Доходы от компенсации затрат государства</t>
  </si>
  <si>
    <t>000 1 11 05000 00 0000 120</t>
  </si>
  <si>
    <t xml:space="preserve">НЕНАЛОГОВЫЕ ДОХОДЫ   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</si>
  <si>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</si>
  <si>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</si>
  <si>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</si>
  <si>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</si>
  <si>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</si>
  <si>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000 1 17 00000 00 0000 000</t>
  </si>
  <si>
    <t>Дотации бюджетам городских поселений на выравнивание бюджетной обеспеченности</t>
  </si>
  <si>
    <t>Субвенции бюджетам на осуществление первичного воинского учета на территориях, где отсутвуют военные комиссариаты</t>
  </si>
  <si>
    <t xml:space="preserve">ПОСТУПЛЕНИЯ ДОХОДОВ БЮДЖЕТА ГОРОДСКОГО ПОСЕЛЕНИЯ "ГОРОД МЕЩОВСК" ПО КОДАМ КЛАССИФИКАЦИИ ДОХОДОВ БЮДЖЕТОВ БЮДЖЕТНОЙ СИСТЕМЫ РОССИЙСКОЙ ФЕДЕРАЦИИ НА 2020 ГОД </t>
  </si>
  <si>
    <t>000 2 02 35118 00 0000 150</t>
  </si>
  <si>
    <t>000 2 02 30000 00 0000 150</t>
  </si>
  <si>
    <t>000 2 02 20000 00 0000 150</t>
  </si>
  <si>
    <t>000 2 02 15001 13 0000 150</t>
  </si>
  <si>
    <t>000 2 02 10000 00 0000 150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</si>
  <si>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 , в том числе казенных)</t>
  </si>
  <si>
    <t>Прочие безвозмездные поступления</t>
  </si>
  <si>
    <t>000 2 07 00000 00 0000 150</t>
  </si>
  <si>
    <t>Прочие безвозмездные поступления в бюджеты городских поселений</t>
  </si>
  <si>
    <t>000 2 07 05030 13 0000 150</t>
  </si>
  <si>
    <t>Прочие субсидии бюджетам городских поселений</t>
  </si>
  <si>
    <t>000 2 02 29999 13 0000 150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</si>
  <si>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</si>
  <si>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</si>
  <si>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2020 год</t>
  </si>
  <si>
    <t>Всего с учётом изменений</t>
  </si>
  <si>
    <t>Изменения</t>
  </si>
  <si>
    <t>000 2 02 40000 00 0000 150</t>
  </si>
  <si>
    <t>Иные  межбюджетные трансферты.</t>
  </si>
  <si>
    <t xml:space="preserve"> и плановый период 2021 и 2022 годов " 
</t>
  </si>
  <si>
    <t xml:space="preserve"> дополнений в Решение №49 от 18.12.2019 г. " О бюджете городского поселения "Город Мещовск" на 2020 год </t>
  </si>
  <si>
    <t>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</si>
  <si>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000 2 02 29999 13 0211 150</t>
  </si>
  <si>
    <t>000 2 02 29999 13 0219 150</t>
  </si>
  <si>
    <t>Прочие субсидии бюджетам муниципальных образований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</si>
  <si>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</si>
  <si>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000 2 02 29999 13 0230 150</t>
  </si>
  <si>
    <t>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</si>
  <si>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среды.</t>
  </si>
  <si>
    <t>000 2 02 45424 13 0000 150</t>
  </si>
  <si>
    <t>000 2 02 19999 13 0443 150</t>
  </si>
  <si>
    <t>000 2 02 19999 13 0165 150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</si>
  <si>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</si>
  <si>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000 2 02 29999 13 0258 150</t>
  </si>
  <si>
    <t>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</si>
  <si>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000 2 02 29999 13 0233 150</t>
  </si>
  <si>
    <t>Прочие дотации бюджетам муниципальных образований на стимулирование муниципальных образований Калужской области, участвующих в конкурсе "Лучшая муниципальная практика развития территорий территориального общественного самоуправления"</t>
  </si>
  <si>
    <t>24 471,00</t>
  </si>
  <si>
    <t>190 098,00</t>
  </si>
  <si>
    <t>-185 600,00</t>
  </si>
  <si>
    <t>- 4 498,00</t>
  </si>
  <si>
    <t xml:space="preserve">"Город Мещовск" Мещовского района Калужской области №59 от 30.12.2020 г.  "О внесении изменений и </t>
  </si>
  <si>
    <t xml:space="preserve"> - 424 000,00</t>
  </si>
  <si>
    <t xml:space="preserve"> - 10 000,00</t>
  </si>
  <si>
    <t xml:space="preserve"> - 51 000,00</t>
  </si>
  <si>
    <t xml:space="preserve"> - 61 000,00</t>
  </si>
  <si>
    <t>64 527,53</t>
  </si>
  <si>
    <t>000 1 16 00000 00 0000 000</t>
  </si>
  <si>
    <t>000 1 16 10000 00 0000 000</t>
  </si>
  <si>
    <t>245 000,00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</si>
  <si>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</si>
  <si>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казённым учреждением, Центральным банком Российской Федерации, иной организацией, действующей от имени Российской Федерации</t>
  </si>
  <si>
    <t xml:space="preserve"> - 7 000,00</t>
  </si>
  <si>
    <t>28 472,47</t>
  </si>
  <si>
    <t xml:space="preserve"> - 188 000,00</t>
  </si>
  <si>
    <t>342 000,00</t>
  </si>
  <si>
    <t xml:space="preserve"> - 11 000,00</t>
  </si>
  <si>
    <t>Налог на профессиональный доход</t>
  </si>
  <si>
    <t>000 1 05 06000 00 0000 110</t>
  </si>
  <si>
    <t>11 000,00</t>
  </si>
  <si>
    <t>500 000,00</t>
  </si>
  <si>
    <t xml:space="preserve"> - 500 000,00</t>
  </si>
  <si>
    <t>0,00</t>
  </si>
  <si>
    <t>7 000,00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</si>
</sst>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0" fontId="0" fillId="0" borderId="0" xfId="0" applyFont="1"/>
    <xf numFmtId="43" fontId="5" fillId="0" borderId="3" xfId="0" applyNumberFormat="1" applyFont="1" applyFill="1" applyBorder="1" applyAlignment="1">
      <alignment horizontal="right" wrapText="1"/>
    </xf>
    <xf numFmtId="43" fontId="5" fillId="0" borderId="7" xfId="1" applyNumberFormat="1" applyFont="1" applyBorder="1" applyAlignment="1">
      <alignment horizontal="right" wrapText="1"/>
    </xf>
    <xf numFmtId="43" fontId="5" fillId="0" borderId="2" xfId="1" applyNumberFormat="1" applyFont="1" applyFill="1" applyBorder="1" applyAlignment="1">
      <alignment horizontal="right" wrapText="1"/>
    </xf>
    <xf numFmtId="43" fontId="5" fillId="0" borderId="2" xfId="1" applyNumberFormat="1" applyFont="1" applyBorder="1" applyAlignment="1">
      <alignment horizontal="right" wrapText="1"/>
    </xf>
    <xf numFmtId="43" fontId="8" fillId="0" borderId="2" xfId="1" applyNumberFormat="1" applyFont="1" applyFill="1" applyBorder="1" applyAlignment="1">
      <alignment horizontal="right" wrapText="1"/>
    </xf>
    <xf numFmtId="43" fontId="8" fillId="0" borderId="2" xfId="1" applyNumberFormat="1" applyFont="1" applyBorder="1" applyAlignment="1">
      <alignment horizontal="right" wrapText="1"/>
    </xf>
    <xf numFmtId="43" fontId="5" fillId="0" borderId="4" xfId="1" applyNumberFormat="1" applyFont="1" applyBorder="1" applyAlignment="1">
      <alignment horizontal="right" wrapText="1"/>
    </xf>
    <xf numFmtId="49" fontId="6" fillId="0" borderId="7" xfId="0" applyNumberFormat="1" applyFont="1" applyFill="1" applyBorder="1" applyAlignment="1">
      <alignment horizontal="center"/>
    </xf>
    <xf numFmtId="43" fontId="8" fillId="0" borderId="4" xfId="1" applyNumberFormat="1" applyFont="1" applyBorder="1" applyAlignment="1">
      <alignment horizontal="right" wrapText="1"/>
    </xf>
    <xf numFmtId="49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right"/>
    </xf>
    <xf numFmtId="43" fontId="8" fillId="0" borderId="7" xfId="1" applyNumberFormat="1" applyFont="1" applyBorder="1" applyAlignment="1">
      <alignment horizontal="right" wrapText="1"/>
    </xf>
    <xf numFmtId="49" fontId="6" fillId="0" borderId="4" xfId="0" applyNumberFormat="1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right"/>
    </xf>
    <xf numFmtId="0" fontId="9" fillId="0" borderId="0" xfId="0" applyFont="1"/>
    <xf numFmtId="0" fontId="4" fillId="0" borderId="0" xfId="0" applyFont="1"/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wrapText="1"/>
    </xf>
    <xf numFmtId="49" fontId="6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49" fontId="6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5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49" fontId="6" fillId="0" borderId="7" xfId="0" applyNumberFormat="1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40" zoomScale="60" zoomScaleNormal="60" workbookViewId="0">
      <selection activeCell="D10" sqref="D10"/>
    </sheetView>
  </sheetViews>
  <sheetFormatPr defaultRowHeight="15" x14ac:dyDescent="0.25"/>
  <cols>
    <col min="1" max="1" width="103.28515625" customWidth="1"/>
    <col min="2" max="2" width="47" customWidth="1"/>
    <col min="3" max="3" width="26" customWidth="1"/>
    <col min="4" max="4" width="26.42578125" customWidth="1"/>
    <col min="5" max="5" width="27.85546875" customWidth="1"/>
  </cols>
  <sheetData>
    <row r="1" spans="1:6" ht="23.25" x14ac:dyDescent="0.35">
      <c r="A1" s="19"/>
      <c r="B1" s="20"/>
      <c r="C1" s="20"/>
      <c r="D1" s="20"/>
      <c r="E1" s="21" t="s">
        <v>21</v>
      </c>
    </row>
    <row r="2" spans="1:6" ht="21.75" customHeight="1" x14ac:dyDescent="0.35">
      <c r="A2" s="19"/>
      <c r="B2" s="44" t="s">
        <v>30</v>
      </c>
      <c r="C2" s="44"/>
      <c r="D2" s="44"/>
      <c r="E2" s="44"/>
    </row>
    <row r="3" spans="1:6" ht="30.75" customHeight="1" x14ac:dyDescent="0.35">
      <c r="A3" s="44" t="s">
        <v>97</v>
      </c>
      <c r="B3" s="45"/>
      <c r="C3" s="45"/>
      <c r="D3" s="45"/>
      <c r="E3" s="45"/>
    </row>
    <row r="4" spans="1:6" ht="23.25" x14ac:dyDescent="0.35">
      <c r="A4" s="44" t="s">
        <v>76</v>
      </c>
      <c r="B4" s="45"/>
      <c r="C4" s="45"/>
      <c r="D4" s="45"/>
      <c r="E4" s="45"/>
    </row>
    <row r="5" spans="1:6" ht="35.25" customHeight="1" x14ac:dyDescent="0.35">
      <c r="A5" s="46" t="s">
        <v>75</v>
      </c>
      <c r="B5" s="47"/>
      <c r="C5" s="47"/>
      <c r="D5" s="47"/>
      <c r="E5" s="47"/>
    </row>
    <row r="6" spans="1:6" ht="72" customHeight="1" x14ac:dyDescent="0.25">
      <c r="A6" s="43" t="s">
        <v>55</v>
      </c>
      <c r="B6" s="43"/>
      <c r="C6" s="43"/>
      <c r="D6" s="43"/>
      <c r="E6" s="43"/>
    </row>
    <row r="7" spans="1:6" ht="21" customHeight="1" thickBot="1" x14ac:dyDescent="0.3">
      <c r="E7" s="32" t="s">
        <v>7</v>
      </c>
    </row>
    <row r="8" spans="1:6" ht="86.25" customHeight="1" thickBot="1" x14ac:dyDescent="0.3">
      <c r="A8" s="22" t="s">
        <v>0</v>
      </c>
      <c r="B8" s="22" t="s">
        <v>12</v>
      </c>
      <c r="C8" s="22" t="s">
        <v>70</v>
      </c>
      <c r="D8" s="22" t="s">
        <v>72</v>
      </c>
      <c r="E8" s="22" t="s">
        <v>71</v>
      </c>
      <c r="F8" s="2"/>
    </row>
    <row r="9" spans="1:6" ht="31.5" customHeight="1" x14ac:dyDescent="0.3">
      <c r="A9" s="23" t="s">
        <v>1</v>
      </c>
      <c r="B9" s="23"/>
      <c r="C9" s="5">
        <f>C10+C34</f>
        <v>76373494.469999999</v>
      </c>
      <c r="D9" s="6">
        <v>24471</v>
      </c>
      <c r="E9" s="5">
        <f>E10+E34</f>
        <v>76397965.469999999</v>
      </c>
      <c r="F9" s="2"/>
    </row>
    <row r="10" spans="1:6" ht="26.25" customHeight="1" x14ac:dyDescent="0.3">
      <c r="A10" s="33" t="s">
        <v>9</v>
      </c>
      <c r="B10" s="24" t="s">
        <v>13</v>
      </c>
      <c r="C10" s="7">
        <f>C11+C32</f>
        <v>21040716</v>
      </c>
      <c r="D10" s="42" t="s">
        <v>118</v>
      </c>
      <c r="E10" s="7">
        <f>E11+E32</f>
        <v>21040716</v>
      </c>
      <c r="F10" s="2"/>
    </row>
    <row r="11" spans="1:6" ht="22.9" customHeight="1" x14ac:dyDescent="0.35">
      <c r="A11" s="33" t="s">
        <v>8</v>
      </c>
      <c r="B11" s="25"/>
      <c r="C11" s="8">
        <f>C12+C14+C16+C20+C23+C25+C28</f>
        <v>20965716</v>
      </c>
      <c r="D11" s="42" t="s">
        <v>119</v>
      </c>
      <c r="E11" s="8">
        <f>E12+E14+E16+E20+E23+E25+E28+E30</f>
        <v>20972716</v>
      </c>
      <c r="F11" s="2"/>
    </row>
    <row r="12" spans="1:6" ht="22.5" customHeight="1" x14ac:dyDescent="0.3">
      <c r="A12" s="33" t="s">
        <v>6</v>
      </c>
      <c r="B12" s="24" t="s">
        <v>14</v>
      </c>
      <c r="C12" s="8">
        <v>6850000</v>
      </c>
      <c r="D12" s="42" t="s">
        <v>110</v>
      </c>
      <c r="E12" s="7">
        <v>6662000</v>
      </c>
      <c r="F12" s="2"/>
    </row>
    <row r="13" spans="1:6" ht="24" customHeight="1" x14ac:dyDescent="0.35">
      <c r="A13" s="34" t="s">
        <v>5</v>
      </c>
      <c r="B13" s="25" t="s">
        <v>15</v>
      </c>
      <c r="C13" s="9">
        <v>6850000</v>
      </c>
      <c r="D13" s="41" t="s">
        <v>110</v>
      </c>
      <c r="E13" s="9">
        <v>6662000</v>
      </c>
      <c r="F13" s="2"/>
    </row>
    <row r="14" spans="1:6" ht="39" customHeight="1" x14ac:dyDescent="0.3">
      <c r="A14" s="33" t="s">
        <v>10</v>
      </c>
      <c r="B14" s="24" t="s">
        <v>16</v>
      </c>
      <c r="C14" s="7">
        <f>C15</f>
        <v>2830716</v>
      </c>
      <c r="D14" s="42" t="s">
        <v>109</v>
      </c>
      <c r="E14" s="7">
        <f>E15</f>
        <v>2859188.47</v>
      </c>
      <c r="F14" s="2"/>
    </row>
    <row r="15" spans="1:6" s="4" customFormat="1" ht="41.25" customHeight="1" x14ac:dyDescent="0.35">
      <c r="A15" s="34" t="s">
        <v>11</v>
      </c>
      <c r="B15" s="25" t="s">
        <v>17</v>
      </c>
      <c r="C15" s="9">
        <v>2830716</v>
      </c>
      <c r="D15" s="41" t="s">
        <v>109</v>
      </c>
      <c r="E15" s="9">
        <v>2859188.47</v>
      </c>
      <c r="F15" s="2"/>
    </row>
    <row r="16" spans="1:6" ht="24" customHeight="1" x14ac:dyDescent="0.3">
      <c r="A16" s="33" t="s">
        <v>22</v>
      </c>
      <c r="B16" s="24" t="s">
        <v>23</v>
      </c>
      <c r="C16" s="8">
        <f>C17+C18</f>
        <v>3580000</v>
      </c>
      <c r="D16" s="42" t="s">
        <v>111</v>
      </c>
      <c r="E16" s="8">
        <f>E17+E18+E19</f>
        <v>3922000</v>
      </c>
      <c r="F16" s="2"/>
    </row>
    <row r="17" spans="1:6" ht="44.25" customHeight="1" x14ac:dyDescent="0.35">
      <c r="A17" s="26" t="s">
        <v>24</v>
      </c>
      <c r="B17" s="25" t="s">
        <v>26</v>
      </c>
      <c r="C17" s="10">
        <v>3550000</v>
      </c>
      <c r="D17" s="41" t="s">
        <v>111</v>
      </c>
      <c r="E17" s="10">
        <v>3892000</v>
      </c>
      <c r="F17" s="2"/>
    </row>
    <row r="18" spans="1:6" ht="29.25" customHeight="1" x14ac:dyDescent="0.35">
      <c r="A18" s="26" t="s">
        <v>25</v>
      </c>
      <c r="B18" s="25" t="s">
        <v>27</v>
      </c>
      <c r="C18" s="10">
        <v>30000</v>
      </c>
      <c r="D18" s="41" t="s">
        <v>112</v>
      </c>
      <c r="E18" s="10">
        <v>19000</v>
      </c>
      <c r="F18" s="2"/>
    </row>
    <row r="19" spans="1:6" ht="29.25" customHeight="1" x14ac:dyDescent="0.35">
      <c r="A19" s="26" t="s">
        <v>113</v>
      </c>
      <c r="B19" s="25" t="s">
        <v>114</v>
      </c>
      <c r="C19" s="10"/>
      <c r="D19" s="41" t="s">
        <v>115</v>
      </c>
      <c r="E19" s="10">
        <v>11000</v>
      </c>
      <c r="F19" s="2"/>
    </row>
    <row r="20" spans="1:6" ht="21.75" customHeight="1" x14ac:dyDescent="0.3">
      <c r="A20" s="35" t="s">
        <v>28</v>
      </c>
      <c r="B20" s="24" t="s">
        <v>29</v>
      </c>
      <c r="C20" s="8">
        <f>C21+C22</f>
        <v>6125000</v>
      </c>
      <c r="D20" s="42" t="s">
        <v>118</v>
      </c>
      <c r="E20" s="8">
        <f>E21+E22</f>
        <v>6125000</v>
      </c>
      <c r="F20" s="2"/>
    </row>
    <row r="21" spans="1:6" ht="24.75" customHeight="1" x14ac:dyDescent="0.35">
      <c r="A21" s="36" t="s">
        <v>31</v>
      </c>
      <c r="B21" s="25" t="s">
        <v>32</v>
      </c>
      <c r="C21" s="10">
        <v>525000</v>
      </c>
      <c r="D21" s="41" t="s">
        <v>116</v>
      </c>
      <c r="E21" s="10">
        <v>1025000</v>
      </c>
      <c r="F21" s="2"/>
    </row>
    <row r="22" spans="1:6" ht="23.25" customHeight="1" x14ac:dyDescent="0.35">
      <c r="A22" s="36" t="s">
        <v>33</v>
      </c>
      <c r="B22" s="25" t="s">
        <v>34</v>
      </c>
      <c r="C22" s="10">
        <v>5600000</v>
      </c>
      <c r="D22" s="41" t="s">
        <v>117</v>
      </c>
      <c r="E22" s="10">
        <v>5100000</v>
      </c>
      <c r="F22" s="2"/>
    </row>
    <row r="23" spans="1:6" ht="55.5" customHeight="1" x14ac:dyDescent="0.3">
      <c r="A23" s="35" t="s">
        <v>2</v>
      </c>
      <c r="B23" s="24" t="s">
        <v>18</v>
      </c>
      <c r="C23" s="8">
        <v>1000000</v>
      </c>
      <c r="D23" s="42" t="s">
        <v>98</v>
      </c>
      <c r="E23" s="8">
        <v>576000</v>
      </c>
      <c r="F23" s="2"/>
    </row>
    <row r="24" spans="1:6" ht="123" customHeight="1" x14ac:dyDescent="0.35">
      <c r="A24" s="37" t="s">
        <v>61</v>
      </c>
      <c r="B24" s="25" t="s">
        <v>45</v>
      </c>
      <c r="C24" s="10">
        <v>1000000</v>
      </c>
      <c r="D24" s="41" t="s">
        <v>98</v>
      </c>
      <c r="E24" s="10">
        <v>576000</v>
      </c>
      <c r="F24" s="2"/>
    </row>
    <row r="25" spans="1:6" ht="42" customHeight="1" x14ac:dyDescent="0.3">
      <c r="A25" s="35" t="s">
        <v>3</v>
      </c>
      <c r="B25" s="24" t="s">
        <v>19</v>
      </c>
      <c r="C25" s="8">
        <f>C26+C27</f>
        <v>130000</v>
      </c>
      <c r="D25" s="42" t="s">
        <v>101</v>
      </c>
      <c r="E25" s="8">
        <f>E26+E27</f>
        <v>69000</v>
      </c>
      <c r="F25" s="2"/>
    </row>
    <row r="26" spans="1:6" ht="45.75" customHeight="1" x14ac:dyDescent="0.35">
      <c r="A26" s="36" t="s">
        <v>43</v>
      </c>
      <c r="B26" s="25" t="s">
        <v>41</v>
      </c>
      <c r="C26" s="10">
        <v>10000</v>
      </c>
      <c r="D26" s="41" t="s">
        <v>99</v>
      </c>
      <c r="E26" s="10">
        <v>0</v>
      </c>
      <c r="F26" s="2"/>
    </row>
    <row r="27" spans="1:6" ht="29.25" customHeight="1" x14ac:dyDescent="0.35">
      <c r="A27" s="36" t="s">
        <v>44</v>
      </c>
      <c r="B27" s="25" t="s">
        <v>42</v>
      </c>
      <c r="C27" s="10">
        <v>120000</v>
      </c>
      <c r="D27" s="41" t="s">
        <v>100</v>
      </c>
      <c r="E27" s="10">
        <v>69000</v>
      </c>
      <c r="F27" s="2"/>
    </row>
    <row r="28" spans="1:6" ht="22.5" customHeight="1" x14ac:dyDescent="0.3">
      <c r="A28" s="33" t="s">
        <v>38</v>
      </c>
      <c r="B28" s="24" t="s">
        <v>37</v>
      </c>
      <c r="C28" s="8">
        <v>450000</v>
      </c>
      <c r="D28" s="42" t="s">
        <v>102</v>
      </c>
      <c r="E28" s="8">
        <v>514527.53</v>
      </c>
      <c r="F28" s="2"/>
    </row>
    <row r="29" spans="1:6" ht="66.75" customHeight="1" x14ac:dyDescent="0.35">
      <c r="A29" s="34" t="s">
        <v>40</v>
      </c>
      <c r="B29" s="25" t="s">
        <v>39</v>
      </c>
      <c r="C29" s="10">
        <v>450000</v>
      </c>
      <c r="D29" s="41" t="s">
        <v>102</v>
      </c>
      <c r="E29" s="10">
        <v>514527.53</v>
      </c>
      <c r="F29" s="2"/>
    </row>
    <row r="30" spans="1:6" ht="36.75" customHeight="1" x14ac:dyDescent="0.35">
      <c r="A30" s="33" t="s">
        <v>106</v>
      </c>
      <c r="B30" s="24" t="s">
        <v>103</v>
      </c>
      <c r="C30" s="10"/>
      <c r="D30" s="8">
        <v>245000</v>
      </c>
      <c r="E30" s="8">
        <v>245000</v>
      </c>
      <c r="F30" s="2"/>
    </row>
    <row r="31" spans="1:6" ht="150" customHeight="1" x14ac:dyDescent="0.35">
      <c r="A31" s="34" t="s">
        <v>107</v>
      </c>
      <c r="B31" s="25" t="s">
        <v>104</v>
      </c>
      <c r="C31" s="10"/>
      <c r="D31" s="41" t="s">
        <v>105</v>
      </c>
      <c r="E31" s="10">
        <v>245000</v>
      </c>
      <c r="F31" s="2"/>
    </row>
    <row r="32" spans="1:6" ht="25.5" customHeight="1" x14ac:dyDescent="0.3">
      <c r="A32" s="33" t="s">
        <v>46</v>
      </c>
      <c r="B32" s="24" t="s">
        <v>52</v>
      </c>
      <c r="C32" s="8">
        <v>75000</v>
      </c>
      <c r="D32" s="42" t="s">
        <v>108</v>
      </c>
      <c r="E32" s="8">
        <v>68000</v>
      </c>
      <c r="F32" s="2"/>
    </row>
    <row r="33" spans="1:6" ht="22.5" customHeight="1" x14ac:dyDescent="0.35">
      <c r="A33" s="34" t="s">
        <v>36</v>
      </c>
      <c r="B33" s="25" t="s">
        <v>35</v>
      </c>
      <c r="C33" s="10">
        <v>75000</v>
      </c>
      <c r="D33" s="41" t="s">
        <v>108</v>
      </c>
      <c r="E33" s="10">
        <v>68000</v>
      </c>
      <c r="F33" s="2"/>
    </row>
    <row r="34" spans="1:6" ht="24" customHeight="1" thickBot="1" x14ac:dyDescent="0.35">
      <c r="A34" s="33" t="s">
        <v>4</v>
      </c>
      <c r="B34" s="27" t="s">
        <v>20</v>
      </c>
      <c r="C34" s="11">
        <f>C35+C52</f>
        <v>55332778.469999999</v>
      </c>
      <c r="D34" s="6">
        <v>24471</v>
      </c>
      <c r="E34" s="11">
        <f>E35+E52</f>
        <v>55357249.469999999</v>
      </c>
      <c r="F34" s="2"/>
    </row>
    <row r="35" spans="1:6" ht="45.75" thickBot="1" x14ac:dyDescent="0.35">
      <c r="A35" s="38" t="s">
        <v>47</v>
      </c>
      <c r="B35" s="27" t="s">
        <v>48</v>
      </c>
      <c r="C35" s="11">
        <f>C36+C40+C48+C50</f>
        <v>55299778.469999999</v>
      </c>
      <c r="D35" s="6">
        <v>24471</v>
      </c>
      <c r="E35" s="11">
        <f>E36+E40+E48+E50</f>
        <v>55324249.469999999</v>
      </c>
    </row>
    <row r="36" spans="1:6" ht="45.75" thickBot="1" x14ac:dyDescent="0.35">
      <c r="A36" s="38" t="s">
        <v>49</v>
      </c>
      <c r="B36" s="27" t="s">
        <v>60</v>
      </c>
      <c r="C36" s="11">
        <f>C37+C38+C39</f>
        <v>12561101</v>
      </c>
      <c r="D36" s="6"/>
      <c r="E36" s="11">
        <f>E37+E38+E39</f>
        <v>12561101</v>
      </c>
    </row>
    <row r="37" spans="1:6" ht="47.25" thickBot="1" x14ac:dyDescent="0.4">
      <c r="A37" s="37" t="s">
        <v>53</v>
      </c>
      <c r="B37" s="28" t="s">
        <v>59</v>
      </c>
      <c r="C37" s="13">
        <v>10754101</v>
      </c>
      <c r="D37" s="14"/>
      <c r="E37" s="13">
        <v>10754101</v>
      </c>
    </row>
    <row r="38" spans="1:6" ht="55.5" customHeight="1" thickBot="1" x14ac:dyDescent="0.4">
      <c r="A38" s="37" t="s">
        <v>88</v>
      </c>
      <c r="B38" s="28" t="s">
        <v>87</v>
      </c>
      <c r="C38" s="16">
        <v>260400</v>
      </c>
      <c r="D38" s="16"/>
      <c r="E38" s="16">
        <v>260400</v>
      </c>
    </row>
    <row r="39" spans="1:6" ht="117.75" customHeight="1" thickBot="1" x14ac:dyDescent="0.4">
      <c r="A39" s="37" t="s">
        <v>92</v>
      </c>
      <c r="B39" s="28" t="s">
        <v>86</v>
      </c>
      <c r="C39" s="13">
        <v>1546600</v>
      </c>
      <c r="D39" s="15"/>
      <c r="E39" s="13">
        <v>1546600</v>
      </c>
    </row>
    <row r="40" spans="1:6" ht="45" x14ac:dyDescent="0.3">
      <c r="A40" s="38" t="s">
        <v>50</v>
      </c>
      <c r="B40" s="12" t="s">
        <v>58</v>
      </c>
      <c r="C40" s="11">
        <f>C41+C42</f>
        <v>5155519.4700000007</v>
      </c>
      <c r="D40" s="11"/>
      <c r="E40" s="11">
        <f>E41+E42</f>
        <v>5155519.4700000007</v>
      </c>
    </row>
    <row r="41" spans="1:6" ht="46.5" x14ac:dyDescent="0.35">
      <c r="A41" s="37" t="s">
        <v>69</v>
      </c>
      <c r="B41" s="14" t="s">
        <v>68</v>
      </c>
      <c r="C41" s="13">
        <v>2758797.99</v>
      </c>
      <c r="D41" s="15"/>
      <c r="E41" s="13">
        <v>2758797.99</v>
      </c>
    </row>
    <row r="42" spans="1:6" ht="32.25" customHeight="1" x14ac:dyDescent="0.35">
      <c r="A42" s="37" t="s">
        <v>66</v>
      </c>
      <c r="B42" s="14" t="s">
        <v>67</v>
      </c>
      <c r="C42" s="13">
        <f>C43+C44+C45+C46+C47</f>
        <v>2396721.48</v>
      </c>
      <c r="D42" s="15"/>
      <c r="E42" s="13">
        <f>E43+E44+E45+E46+E47</f>
        <v>2396721.48</v>
      </c>
    </row>
    <row r="43" spans="1:6" ht="190.5" customHeight="1" x14ac:dyDescent="0.35">
      <c r="A43" s="37" t="s">
        <v>77</v>
      </c>
      <c r="B43" s="25" t="s">
        <v>78</v>
      </c>
      <c r="C43" s="13">
        <v>44980</v>
      </c>
      <c r="D43" s="18" t="s">
        <v>96</v>
      </c>
      <c r="E43" s="13">
        <v>40482</v>
      </c>
    </row>
    <row r="44" spans="1:6" ht="93" customHeight="1" x14ac:dyDescent="0.35">
      <c r="A44" s="37" t="s">
        <v>80</v>
      </c>
      <c r="B44" s="14" t="s">
        <v>79</v>
      </c>
      <c r="C44" s="13">
        <v>200000</v>
      </c>
      <c r="D44" s="15" t="s">
        <v>95</v>
      </c>
      <c r="E44" s="13">
        <v>14400</v>
      </c>
    </row>
    <row r="45" spans="1:6" ht="90" customHeight="1" x14ac:dyDescent="0.35">
      <c r="A45" s="37" t="s">
        <v>81</v>
      </c>
      <c r="B45" s="14" t="s">
        <v>82</v>
      </c>
      <c r="C45" s="13">
        <v>1266133.8799999999</v>
      </c>
      <c r="D45" s="15"/>
      <c r="E45" s="13">
        <v>1266133.8799999999</v>
      </c>
    </row>
    <row r="46" spans="1:6" ht="76.5" customHeight="1" x14ac:dyDescent="0.35">
      <c r="A46" s="37" t="s">
        <v>90</v>
      </c>
      <c r="B46" s="25" t="s">
        <v>91</v>
      </c>
      <c r="C46" s="13">
        <v>305020</v>
      </c>
      <c r="D46" s="18" t="s">
        <v>94</v>
      </c>
      <c r="E46" s="13">
        <v>495118</v>
      </c>
    </row>
    <row r="47" spans="1:6" ht="83.25" customHeight="1" x14ac:dyDescent="0.35">
      <c r="A47" s="37" t="s">
        <v>83</v>
      </c>
      <c r="B47" s="14" t="s">
        <v>89</v>
      </c>
      <c r="C47" s="13">
        <v>580587.6</v>
      </c>
      <c r="D47" s="13"/>
      <c r="E47" s="13">
        <v>580587.6</v>
      </c>
    </row>
    <row r="48" spans="1:6" ht="45.75" thickBot="1" x14ac:dyDescent="0.35">
      <c r="A48" s="38" t="s">
        <v>51</v>
      </c>
      <c r="B48" s="27" t="s">
        <v>57</v>
      </c>
      <c r="C48" s="11">
        <f>C49</f>
        <v>343158</v>
      </c>
      <c r="D48" s="40" t="s">
        <v>93</v>
      </c>
      <c r="E48" s="11">
        <f>E49</f>
        <v>367629</v>
      </c>
    </row>
    <row r="49" spans="1:5" ht="48" customHeight="1" x14ac:dyDescent="0.35">
      <c r="A49" s="37" t="s">
        <v>54</v>
      </c>
      <c r="B49" s="14" t="s">
        <v>56</v>
      </c>
      <c r="C49" s="16">
        <v>343158</v>
      </c>
      <c r="D49" s="15" t="s">
        <v>93</v>
      </c>
      <c r="E49" s="16">
        <v>367629</v>
      </c>
    </row>
    <row r="50" spans="1:5" ht="34.5" customHeight="1" thickBot="1" x14ac:dyDescent="0.35">
      <c r="A50" s="38" t="s">
        <v>74</v>
      </c>
      <c r="B50" s="27" t="s">
        <v>73</v>
      </c>
      <c r="C50" s="6">
        <f>C51</f>
        <v>37240000</v>
      </c>
      <c r="D50" s="6"/>
      <c r="E50" s="6">
        <f>E51</f>
        <v>37240000</v>
      </c>
    </row>
    <row r="51" spans="1:5" ht="90" customHeight="1" x14ac:dyDescent="0.35">
      <c r="A51" s="37" t="s">
        <v>84</v>
      </c>
      <c r="B51" s="29" t="s">
        <v>85</v>
      </c>
      <c r="C51" s="16">
        <v>37240000</v>
      </c>
      <c r="D51" s="16"/>
      <c r="E51" s="16">
        <v>37240000</v>
      </c>
    </row>
    <row r="52" spans="1:5" ht="23.25" thickBot="1" x14ac:dyDescent="0.35">
      <c r="A52" s="39" t="s">
        <v>62</v>
      </c>
      <c r="B52" s="30" t="s">
        <v>63</v>
      </c>
      <c r="C52" s="11">
        <f>C53</f>
        <v>33000</v>
      </c>
      <c r="D52" s="17"/>
      <c r="E52" s="11">
        <f>E53</f>
        <v>33000</v>
      </c>
    </row>
    <row r="53" spans="1:5" ht="47.25" thickBot="1" x14ac:dyDescent="0.4">
      <c r="A53" s="37" t="s">
        <v>64</v>
      </c>
      <c r="B53" s="31" t="s">
        <v>65</v>
      </c>
      <c r="C53" s="13">
        <v>33000</v>
      </c>
      <c r="D53" s="18"/>
      <c r="E53" s="13">
        <v>33000</v>
      </c>
    </row>
    <row r="54" spans="1:5" ht="16.5" x14ac:dyDescent="0.25">
      <c r="A54" s="1"/>
      <c r="B54" s="1"/>
      <c r="C54" s="1"/>
      <c r="D54" s="1"/>
      <c r="E54" s="3"/>
    </row>
  </sheetData>
  <mergeCells count="5">
    <mergeCell ref="A6:E6"/>
    <mergeCell ref="B2:E2"/>
    <mergeCell ref="A3:E3"/>
    <mergeCell ref="A4:E4"/>
    <mergeCell ref="A5:E5"/>
  </mergeCells>
  <phoneticPr fontId="0" type="noConversion"/>
  <printOptions horizontalCentered="1"/>
  <pageMargins left="0.25" right="0.25" top="0.75" bottom="0.75" header="0.3" footer="0.3"/>
  <pageSetup paperSize="9" scale="42" firstPageNumber="4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2021-01-16T05:27:24Z</cp:lastPrinted>
  <dcterms:created xsi:type="dcterms:W3CDTF">2017-10-23T09:06:05Z</dcterms:created>
  <dcterms:modified xsi:type="dcterms:W3CDTF">2021-01-16T05:30:46Z</dcterms:modified>
</cp:coreProperties>
</file>